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Gromit/Eeyore/School/ Courses/Phys 305/Spreadsheets/"/>
    </mc:Choice>
  </mc:AlternateContent>
  <xr:revisionPtr revIDLastSave="0" documentId="13_ncr:1_{CE41CD79-1C40-224F-AF8A-78AA2042E112}" xr6:coauthVersionLast="47" xr6:coauthVersionMax="47" xr10:uidLastSave="{00000000-0000-0000-0000-000000000000}"/>
  <bookViews>
    <workbookView xWindow="140" yWindow="500" windowWidth="17540" windowHeight="18260" tabRatio="703" xr2:uid="{00000000-000D-0000-FFFF-FFFF00000000}"/>
  </bookViews>
  <sheets>
    <sheet name="Data" sheetId="7" r:id="rId1"/>
    <sheet name="Graph" sheetId="9" r:id="rId2"/>
    <sheet name="Linear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9" l="1"/>
  <c r="A13" i="9"/>
  <c r="A12" i="9"/>
  <c r="A11" i="9"/>
  <c r="A10" i="9"/>
  <c r="A9" i="9"/>
  <c r="A8" i="9"/>
  <c r="B14" i="9"/>
  <c r="B13" i="9"/>
  <c r="B12" i="9"/>
  <c r="B11" i="9"/>
  <c r="B10" i="9"/>
  <c r="B9" i="9"/>
  <c r="B14" i="8"/>
  <c r="B13" i="8"/>
  <c r="B12" i="8"/>
  <c r="B11" i="8"/>
  <c r="B10" i="8"/>
  <c r="B9" i="8"/>
  <c r="B8" i="8"/>
  <c r="B8" i="9"/>
  <c r="A14" i="8"/>
  <c r="A13" i="8"/>
  <c r="A12" i="8"/>
  <c r="A11" i="8"/>
  <c r="A10" i="8"/>
  <c r="A9" i="8"/>
  <c r="A8" i="8"/>
  <c r="B1" i="8"/>
  <c r="C15" i="8" s="1"/>
  <c r="C14" i="8" l="1"/>
  <c r="C8" i="8"/>
  <c r="C9" i="8"/>
  <c r="C10" i="8"/>
  <c r="C11" i="8"/>
  <c r="C12" i="8"/>
  <c r="C13" i="8"/>
</calcChain>
</file>

<file path=xl/sharedStrings.xml><?xml version="1.0" encoding="utf-8"?>
<sst xmlns="http://schemas.openxmlformats.org/spreadsheetml/2006/main" count="16" uniqueCount="12">
  <si>
    <r>
      <t>b</t>
    </r>
    <r>
      <rPr>
        <sz val="10"/>
        <rFont val="Times"/>
        <family val="1"/>
      </rPr>
      <t xml:space="preserve"> =</t>
    </r>
  </si>
  <si>
    <r>
      <rPr>
        <i/>
        <sz val="12"/>
        <color theme="1"/>
        <rFont val="TimesNewRomanPSMT"/>
      </rPr>
      <t>k</t>
    </r>
    <r>
      <rPr>
        <sz val="10"/>
        <rFont val="MS Sans Serif"/>
      </rPr>
      <t xml:space="preserve"> (N/m)</t>
    </r>
  </si>
  <si>
    <r>
      <rPr>
        <i/>
        <sz val="12"/>
        <color theme="1"/>
        <rFont val="TimesNewRomanPSMT"/>
      </rPr>
      <t>m</t>
    </r>
    <r>
      <rPr>
        <i/>
        <vertAlign val="subscript"/>
        <sz val="12"/>
        <color theme="1"/>
        <rFont val="TimesNewRomanPSMT"/>
      </rPr>
      <t>s</t>
    </r>
    <r>
      <rPr>
        <sz val="10"/>
        <rFont val="MS Sans Serif"/>
      </rPr>
      <t xml:space="preserve"> (kg)</t>
    </r>
  </si>
  <si>
    <r>
      <rPr>
        <i/>
        <sz val="12"/>
        <color theme="1"/>
        <rFont val="TimesNewRomanPSMT"/>
      </rPr>
      <t>m</t>
    </r>
    <r>
      <rPr>
        <sz val="10"/>
        <rFont val="MS Sans Serif"/>
      </rPr>
      <t xml:space="preserve"> (kg)</t>
    </r>
  </si>
  <si>
    <r>
      <rPr>
        <sz val="12"/>
        <color theme="1"/>
        <rFont val="Symbol"/>
        <charset val="2"/>
      </rPr>
      <t>w</t>
    </r>
    <r>
      <rPr>
        <sz val="10"/>
        <rFont val="MS Sans Serif"/>
      </rPr>
      <t xml:space="preserve"> (rad/s)</t>
    </r>
  </si>
  <si>
    <r>
      <rPr>
        <i/>
        <sz val="10"/>
        <color theme="1"/>
        <rFont val="TimesNewRomanPSMT"/>
      </rPr>
      <t>m</t>
    </r>
    <r>
      <rPr>
        <i/>
        <vertAlign val="subscript"/>
        <sz val="10"/>
        <color theme="1"/>
        <rFont val="TimesNewRomanPSMT"/>
      </rPr>
      <t>eff</t>
    </r>
    <r>
      <rPr>
        <sz val="10"/>
        <rFont val="MS Sans Serif"/>
      </rPr>
      <t xml:space="preserve"> (kg)</t>
    </r>
  </si>
  <si>
    <r>
      <rPr>
        <sz val="10"/>
        <color theme="1"/>
        <rFont val="Symbol"/>
        <charset val="2"/>
      </rPr>
      <t>w</t>
    </r>
    <r>
      <rPr>
        <sz val="10"/>
        <rFont val="MS Sans Serif"/>
      </rPr>
      <t xml:space="preserve"> (rad/s)</t>
    </r>
  </si>
  <si>
    <r>
      <t>1/sqrt(</t>
    </r>
    <r>
      <rPr>
        <i/>
        <sz val="10"/>
        <color theme="1"/>
        <rFont val="TimesNewRomanPSMT"/>
      </rPr>
      <t>m</t>
    </r>
    <r>
      <rPr>
        <i/>
        <vertAlign val="subscript"/>
        <sz val="10"/>
        <color theme="1"/>
        <rFont val="TimesNewRomanPSMT"/>
      </rPr>
      <t>eff</t>
    </r>
    <r>
      <rPr>
        <sz val="10"/>
        <color theme="1"/>
        <rFont val="TimesNewRomanPSMT"/>
      </rPr>
      <t>)</t>
    </r>
  </si>
  <si>
    <t>Simple Harmonic Motion</t>
  </si>
  <si>
    <r>
      <t>frac m</t>
    </r>
    <r>
      <rPr>
        <i/>
        <vertAlign val="subscript"/>
        <sz val="10"/>
        <rFont val="Times"/>
        <family val="1"/>
      </rPr>
      <t>s</t>
    </r>
    <r>
      <rPr>
        <sz val="10"/>
        <rFont val="Times"/>
        <family val="1"/>
      </rPr>
      <t xml:space="preserve">= </t>
    </r>
  </si>
  <si>
    <r>
      <rPr>
        <sz val="10"/>
        <color theme="1"/>
        <rFont val="Symbol"/>
        <charset val="2"/>
      </rPr>
      <t>w</t>
    </r>
    <r>
      <rPr>
        <sz val="10"/>
        <rFont val="MS Sans Serif"/>
      </rPr>
      <t xml:space="preserve"> (rad/s)</t>
    </r>
  </si>
  <si>
    <r>
      <rPr>
        <sz val="10"/>
        <rFont val="Times"/>
        <family val="1"/>
      </rPr>
      <t>sqrt (</t>
    </r>
    <r>
      <rPr>
        <i/>
        <sz val="10"/>
        <rFont val="Times"/>
        <family val="1"/>
      </rPr>
      <t>k</t>
    </r>
    <r>
      <rPr>
        <sz val="10"/>
        <rFont val="Times"/>
        <family val="1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</si>
</sst>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6">
    <font>
      <sz val="10"/>
      <name val="MS Sans Serif"/>
    </font>
    <font>
      <sz val="12"/>
      <color theme="1"/>
      <name val="TimesNewRomanPSMT"/>
      <family val="2"/>
    </font>
    <font>
      <sz val="10"/>
      <name val="Times"/>
      <family val="1"/>
    </font>
    <font>
      <i/>
      <sz val="10"/>
      <name val="Times"/>
      <family val="1"/>
    </font>
    <font>
      <i/>
      <vertAlign val="subscript"/>
      <sz val="10"/>
      <name val="Times"/>
      <family val="1"/>
    </font>
    <font>
      <sz val="12"/>
      <color theme="1"/>
      <name val="TimesNewRomanPSMT"/>
    </font>
    <font>
      <i/>
      <sz val="12"/>
      <color theme="1"/>
      <name val="TimesNewRomanPSMT"/>
    </font>
    <font>
      <i/>
      <vertAlign val="subscript"/>
      <sz val="12"/>
      <color theme="1"/>
      <name val="TimesNewRomanPSMT"/>
    </font>
    <font>
      <sz val="12"/>
      <color theme="1"/>
      <name val="TimesNewRomanPSMT"/>
      <family val="2"/>
      <charset val="2"/>
    </font>
    <font>
      <sz val="12"/>
      <color theme="1"/>
      <name val="Symbol"/>
      <charset val="2"/>
    </font>
    <font>
      <sz val="10"/>
      <color theme="1"/>
      <name val="TimesNewRomanPSMT"/>
    </font>
    <font>
      <i/>
      <sz val="10"/>
      <color theme="1"/>
      <name val="TimesNewRomanPSMT"/>
    </font>
    <font>
      <i/>
      <vertAlign val="subscript"/>
      <sz val="10"/>
      <color theme="1"/>
      <name val="TimesNewRomanPSMT"/>
    </font>
    <font>
      <sz val="10"/>
      <color theme="1"/>
      <name val="TimesNewRomanPSMT"/>
      <family val="2"/>
      <charset val="2"/>
    </font>
    <font>
      <sz val="10"/>
      <color theme="1"/>
      <name val="Symbol"/>
      <charset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2" fontId="2" fillId="0" borderId="0" xfId="0" applyNumberFormat="1" applyFont="1"/>
    <xf numFmtId="0" fontId="5" fillId="0" borderId="7" xfId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/>
    <xf numFmtId="165" fontId="1" fillId="0" borderId="0" xfId="1" applyNumberForma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 xr:uid="{B0E50ECE-E08D-7149-A663-2582D82390F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Graph!$A$5</c:f>
          <c:strCache>
            <c:ptCount val="1"/>
            <c:pt idx="0">
              <c:v>Simple Harmonic Motion</c:v>
            </c:pt>
          </c:strCache>
        </c:strRef>
      </c:tx>
      <c:layout>
        <c:manualLayout>
          <c:xMode val="edge"/>
          <c:yMode val="edge"/>
          <c:x val="0.43902498116440902"/>
          <c:y val="2.91004670261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"/>
              <a:ea typeface="MS Sans Serif"/>
              <a:cs typeface="Time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94198560347"/>
          <c:y val="0.15079374818751301"/>
          <c:w val="0.85365970964173599"/>
          <c:h val="0.738959907948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Graph!$B$7</c:f>
              <c:strCache>
                <c:ptCount val="1"/>
                <c:pt idx="0">
                  <c:v>w (rad/s)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Graph!$A$8:$A$107</c:f>
              <c:numCache>
                <c:formatCode>0.00</c:formatCode>
                <c:ptCount val="100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</c:numCache>
            </c:numRef>
          </c:xVal>
          <c:yVal>
            <c:numRef>
              <c:f>Graph!$B$8:$B$107</c:f>
              <c:numCache>
                <c:formatCode>0.000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82-AC4C-8D1B-2388A6483ABA}"/>
            </c:ext>
          </c:extLst>
        </c:ser>
        <c:ser>
          <c:idx val="1"/>
          <c:order val="1"/>
          <c:tx>
            <c:strRef>
              <c:f>Graph!$C$7</c:f>
              <c:strCache>
                <c:ptCount val="1"/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Graph!$A$8:$A$107</c:f>
              <c:numCache>
                <c:formatCode>0.00</c:formatCode>
                <c:ptCount val="100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</c:numCache>
            </c:numRef>
          </c:xVal>
          <c:yVal>
            <c:numRef>
              <c:f>Graph!$C$8:$C$107</c:f>
              <c:numCache>
                <c:formatCode>General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82-AC4C-8D1B-2388A6483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793352"/>
        <c:axId val="2069800120"/>
      </c:scatterChart>
      <c:valAx>
        <c:axId val="2069793352"/>
        <c:scaling>
          <c:orientation val="minMax"/>
          <c:max val="0.5"/>
        </c:scaling>
        <c:delete val="0"/>
        <c:axPos val="b"/>
        <c:title>
          <c:tx>
            <c:strRef>
              <c:f>Graph!$A$7</c:f>
              <c:strCache>
                <c:ptCount val="1"/>
                <c:pt idx="0">
                  <c:v>meff (kg)</c:v>
                </c:pt>
              </c:strCache>
            </c:strRef>
          </c:tx>
          <c:layout>
            <c:manualLayout>
              <c:xMode val="edge"/>
              <c:yMode val="edge"/>
              <c:x val="0.50281499756245296"/>
              <c:y val="0.9391388218306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Times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069800120"/>
        <c:crosses val="autoZero"/>
        <c:crossBetween val="midCat"/>
        <c:minorUnit val="5.000000000000001E-2"/>
      </c:valAx>
      <c:valAx>
        <c:axId val="2069800120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MS Sans Serif"/>
                    <a:cs typeface="Times"/>
                  </a:defRPr>
                </a:pPr>
                <a:r>
                  <a:rPr lang="en-US"/>
                  <a:t>angular frequency (rad/s)</a:t>
                </a:r>
              </a:p>
            </c:rich>
          </c:tx>
          <c:layout>
            <c:manualLayout>
              <c:xMode val="edge"/>
              <c:yMode val="edge"/>
              <c:x val="2.4390243902439001E-2"/>
              <c:y val="0.43650813347472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MS Sans Serif"/>
                <a:cs typeface="Times"/>
              </a:defRPr>
            </a:pPr>
            <a:endParaRPr lang="en-US"/>
          </a:p>
        </c:txPr>
        <c:crossAx val="20697933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Linear!$A$5</c:f>
          <c:strCache>
            <c:ptCount val="1"/>
            <c:pt idx="0">
              <c:v>Simple Harmonic Motion</c:v>
            </c:pt>
          </c:strCache>
        </c:strRef>
      </c:tx>
      <c:layout>
        <c:manualLayout>
          <c:xMode val="edge"/>
          <c:yMode val="edge"/>
          <c:x val="0.43902498116440902"/>
          <c:y val="2.91004670261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"/>
              <a:ea typeface="MS Sans Serif"/>
              <a:cs typeface="Time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94198560347"/>
          <c:y val="0.15079374818751301"/>
          <c:w val="0.85365970964173599"/>
          <c:h val="0.74755589648715104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Linear!$B$7</c:f>
              <c:strCache>
                <c:ptCount val="1"/>
                <c:pt idx="0">
                  <c:v>w (rad/s)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Linear!$A$8:$A$107</c:f>
              <c:numCache>
                <c:formatCode>0.000</c:formatCode>
                <c:ptCount val="100"/>
                <c:pt idx="0">
                  <c:v>3.1622776601683791</c:v>
                </c:pt>
                <c:pt idx="1">
                  <c:v>2.5819888974716112</c:v>
                </c:pt>
                <c:pt idx="2">
                  <c:v>2.2360679774997898</c:v>
                </c:pt>
                <c:pt idx="3">
                  <c:v>2</c:v>
                </c:pt>
                <c:pt idx="4">
                  <c:v>1.8257418583505538</c:v>
                </c:pt>
                <c:pt idx="5">
                  <c:v>1.6903085094570331</c:v>
                </c:pt>
                <c:pt idx="6">
                  <c:v>1.5811388300841895</c:v>
                </c:pt>
                <c:pt idx="7">
                  <c:v>0</c:v>
                </c:pt>
              </c:numCache>
            </c:numRef>
          </c:xVal>
          <c:yVal>
            <c:numRef>
              <c:f>Linear!$B$8:$B$107</c:f>
              <c:numCache>
                <c:formatCode>0.000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B-824C-A8A0-F831B78014C8}"/>
            </c:ext>
          </c:extLst>
        </c:ser>
        <c:ser>
          <c:idx val="1"/>
          <c:order val="1"/>
          <c:tx>
            <c:strRef>
              <c:f>Linear!$C$7</c:f>
              <c:strCache>
                <c:ptCount val="1"/>
                <c:pt idx="0">
                  <c:v>w (rad/s)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Linear!$A$8:$A$107</c:f>
              <c:numCache>
                <c:formatCode>0.000</c:formatCode>
                <c:ptCount val="100"/>
                <c:pt idx="0">
                  <c:v>3.1622776601683791</c:v>
                </c:pt>
                <c:pt idx="1">
                  <c:v>2.5819888974716112</c:v>
                </c:pt>
                <c:pt idx="2">
                  <c:v>2.2360679774997898</c:v>
                </c:pt>
                <c:pt idx="3">
                  <c:v>2</c:v>
                </c:pt>
                <c:pt idx="4">
                  <c:v>1.8257418583505538</c:v>
                </c:pt>
                <c:pt idx="5">
                  <c:v>1.6903085094570331</c:v>
                </c:pt>
                <c:pt idx="6">
                  <c:v>1.5811388300841895</c:v>
                </c:pt>
                <c:pt idx="7">
                  <c:v>0</c:v>
                </c:pt>
              </c:numCache>
            </c:numRef>
          </c:xVal>
          <c:yVal>
            <c:numRef>
              <c:f>Linear!$C$8:$C$107</c:f>
              <c:numCache>
                <c:formatCode>0.000</c:formatCode>
                <c:ptCount val="100"/>
                <c:pt idx="0">
                  <c:v>8.9442719099991592</c:v>
                </c:pt>
                <c:pt idx="1">
                  <c:v>7.3029674334022152</c:v>
                </c:pt>
                <c:pt idx="2">
                  <c:v>6.324555320336759</c:v>
                </c:pt>
                <c:pt idx="3">
                  <c:v>5.6568542494923806</c:v>
                </c:pt>
                <c:pt idx="4">
                  <c:v>5.1639777949432233</c:v>
                </c:pt>
                <c:pt idx="5">
                  <c:v>4.7809144373375752</c:v>
                </c:pt>
                <c:pt idx="6">
                  <c:v>4.4721359549995796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FB-824C-A8A0-F831B780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436472"/>
        <c:axId val="2102443256"/>
      </c:scatterChart>
      <c:valAx>
        <c:axId val="2102436472"/>
        <c:scaling>
          <c:orientation val="minMax"/>
          <c:max val="3.5"/>
        </c:scaling>
        <c:delete val="0"/>
        <c:axPos val="b"/>
        <c:title>
          <c:tx>
            <c:strRef>
              <c:f>Linear!$A$7</c:f>
              <c:strCache>
                <c:ptCount val="1"/>
                <c:pt idx="0">
                  <c:v>1/sqrt(meff)</c:v>
                </c:pt>
              </c:strCache>
            </c:strRef>
          </c:tx>
          <c:layout>
            <c:manualLayout>
              <c:xMode val="edge"/>
              <c:yMode val="edge"/>
              <c:x val="0.50281499756245296"/>
              <c:y val="0.9477348103693340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Times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102443256"/>
        <c:crosses val="autoZero"/>
        <c:crossBetween val="midCat"/>
      </c:valAx>
      <c:valAx>
        <c:axId val="2102443256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MS Sans Serif"/>
                    <a:cs typeface="Times"/>
                  </a:defRPr>
                </a:pPr>
                <a:r>
                  <a:rPr lang="en-US"/>
                  <a:t>angular frequency (rad/s)</a:t>
                </a:r>
              </a:p>
            </c:rich>
          </c:tx>
          <c:layout>
            <c:manualLayout>
              <c:xMode val="edge"/>
              <c:yMode val="edge"/>
              <c:x val="2.4390243902439001E-2"/>
              <c:y val="0.43650813347472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MS Sans Serif"/>
                <a:cs typeface="Times"/>
              </a:defRPr>
            </a:pPr>
            <a:endParaRPr lang="en-US"/>
          </a:p>
        </c:txPr>
        <c:crossAx val="210243647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571500</xdr:colOff>
      <xdr:row>29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E91959-C121-A84C-ACF3-683A193A5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571500</xdr:colOff>
      <xdr:row>29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9A8AB7-6369-564C-9C0F-481EE91E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2238-26A9-C84A-8BCE-1084CEE96F60}">
  <dimension ref="A1:B11"/>
  <sheetViews>
    <sheetView tabSelected="1" zoomScale="150" zoomScaleNormal="150" workbookViewId="0"/>
  </sheetViews>
  <sheetFormatPr baseColWidth="10" defaultRowHeight="16"/>
  <cols>
    <col min="1" max="2" width="11" style="11"/>
    <col min="3" max="3" width="11" style="11" customWidth="1"/>
    <col min="4" max="16384" width="11" style="11"/>
  </cols>
  <sheetData>
    <row r="1" spans="1:2" ht="19" thickBot="1">
      <c r="A1" s="18" t="s">
        <v>1</v>
      </c>
      <c r="B1" s="18" t="s">
        <v>2</v>
      </c>
    </row>
    <row r="2" spans="1:2">
      <c r="A2" s="21">
        <v>8</v>
      </c>
      <c r="B2" s="21">
        <v>0.16</v>
      </c>
    </row>
    <row r="3" spans="1:2">
      <c r="A3" s="12"/>
      <c r="B3" s="12"/>
    </row>
    <row r="4" spans="1:2" ht="17" thickBot="1">
      <c r="A4" s="18" t="s">
        <v>3</v>
      </c>
      <c r="B4" s="15" t="s">
        <v>4</v>
      </c>
    </row>
    <row r="5" spans="1:2">
      <c r="A5" s="13">
        <v>0.1</v>
      </c>
      <c r="B5" s="21"/>
    </row>
    <row r="6" spans="1:2">
      <c r="A6" s="13">
        <v>0.15</v>
      </c>
      <c r="B6" s="21"/>
    </row>
    <row r="7" spans="1:2">
      <c r="A7" s="13">
        <v>0.2</v>
      </c>
      <c r="B7" s="21"/>
    </row>
    <row r="8" spans="1:2">
      <c r="A8" s="13">
        <v>0.25</v>
      </c>
      <c r="B8" s="21"/>
    </row>
    <row r="9" spans="1:2">
      <c r="A9" s="13">
        <v>0.3</v>
      </c>
      <c r="B9" s="21"/>
    </row>
    <row r="10" spans="1:2">
      <c r="A10" s="13">
        <v>0.35</v>
      </c>
      <c r="B10" s="21"/>
    </row>
    <row r="11" spans="1:2">
      <c r="A11" s="13">
        <v>0.4</v>
      </c>
      <c r="B11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E4F8-D634-C14A-8D48-003654332157}">
  <dimension ref="A1:C14"/>
  <sheetViews>
    <sheetView zoomScale="150" zoomScaleNormal="150" workbookViewId="0"/>
  </sheetViews>
  <sheetFormatPr baseColWidth="10" defaultColWidth="8.796875" defaultRowHeight="14"/>
  <cols>
    <col min="1" max="16384" width="8.796875" style="3"/>
  </cols>
  <sheetData>
    <row r="1" spans="1:3">
      <c r="A1" s="1"/>
      <c r="B1" s="2"/>
    </row>
    <row r="2" spans="1:3">
      <c r="A2" s="4"/>
      <c r="B2" s="5"/>
    </row>
    <row r="3" spans="1:3">
      <c r="A3" s="4"/>
      <c r="B3" s="5"/>
    </row>
    <row r="4" spans="1:3">
      <c r="A4" s="10"/>
      <c r="B4" s="6"/>
    </row>
    <row r="5" spans="1:3">
      <c r="A5" s="7" t="s">
        <v>8</v>
      </c>
    </row>
    <row r="6" spans="1:3" ht="15" thickBot="1">
      <c r="A6" s="16" t="s">
        <v>6</v>
      </c>
    </row>
    <row r="7" spans="1:3" ht="18" thickBot="1">
      <c r="A7" s="14" t="s">
        <v>5</v>
      </c>
      <c r="B7" s="16" t="s">
        <v>6</v>
      </c>
      <c r="C7"/>
    </row>
    <row r="8" spans="1:3">
      <c r="A8" s="17">
        <f>Data!A5+Linear!$B$3*Data!$B$2</f>
        <v>0.1</v>
      </c>
      <c r="B8" s="20">
        <f>Data!B5</f>
        <v>0</v>
      </c>
    </row>
    <row r="9" spans="1:3">
      <c r="A9" s="17">
        <f>Data!A6+Linear!$B$3*Data!$B$2</f>
        <v>0.15</v>
      </c>
      <c r="B9" s="20">
        <f>Data!B6</f>
        <v>0</v>
      </c>
    </row>
    <row r="10" spans="1:3">
      <c r="A10" s="17">
        <f>Data!A7+Linear!$B$3*Data!$B$2</f>
        <v>0.2</v>
      </c>
      <c r="B10" s="20">
        <f>Data!B7</f>
        <v>0</v>
      </c>
    </row>
    <row r="11" spans="1:3">
      <c r="A11" s="17">
        <f>Data!A8+Linear!$B$3*Data!$B$2</f>
        <v>0.25</v>
      </c>
      <c r="B11" s="20">
        <f>Data!B8</f>
        <v>0</v>
      </c>
    </row>
    <row r="12" spans="1:3">
      <c r="A12" s="17">
        <f>Data!A9+Linear!$B$3*Data!$B$2</f>
        <v>0.3</v>
      </c>
      <c r="B12" s="20">
        <f>Data!B9</f>
        <v>0</v>
      </c>
    </row>
    <row r="13" spans="1:3">
      <c r="A13" s="17">
        <f>Data!A10+Linear!$B$3*Data!$B$2</f>
        <v>0.35</v>
      </c>
      <c r="B13" s="20">
        <f>Data!B10</f>
        <v>0</v>
      </c>
    </row>
    <row r="14" spans="1:3">
      <c r="A14" s="17">
        <f>Data!A11+Linear!$B$3*Data!$B$2</f>
        <v>0.4</v>
      </c>
      <c r="B14" s="20">
        <f>Data!B11</f>
        <v>0</v>
      </c>
    </row>
  </sheetData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F8B4-00D1-DF4A-B5DB-9A930BC16B10}">
  <dimension ref="A1:C15"/>
  <sheetViews>
    <sheetView zoomScale="150" zoomScaleNormal="150" workbookViewId="0">
      <selection activeCell="A4" sqref="A4"/>
    </sheetView>
  </sheetViews>
  <sheetFormatPr baseColWidth="10" defaultColWidth="8.796875" defaultRowHeight="14"/>
  <cols>
    <col min="1" max="1" width="10" style="3" customWidth="1"/>
    <col min="2" max="16384" width="8.796875" style="3"/>
  </cols>
  <sheetData>
    <row r="1" spans="1:3">
      <c r="A1" s="8" t="s">
        <v>11</v>
      </c>
      <c r="B1" s="19">
        <f>SQRT(Data!$A$2)</f>
        <v>2.8284271247461903</v>
      </c>
    </row>
    <row r="2" spans="1:3">
      <c r="A2" s="9" t="s">
        <v>0</v>
      </c>
      <c r="B2" s="22">
        <v>0</v>
      </c>
    </row>
    <row r="3" spans="1:3" ht="16">
      <c r="A3" s="10" t="s">
        <v>9</v>
      </c>
      <c r="B3" s="23">
        <v>0</v>
      </c>
    </row>
    <row r="5" spans="1:3">
      <c r="A5" s="7" t="s">
        <v>8</v>
      </c>
    </row>
    <row r="6" spans="1:3" ht="15" thickBot="1">
      <c r="A6" s="16" t="s">
        <v>6</v>
      </c>
    </row>
    <row r="7" spans="1:3" ht="18" thickBot="1">
      <c r="A7" s="14" t="s">
        <v>7</v>
      </c>
      <c r="B7" s="16" t="s">
        <v>10</v>
      </c>
      <c r="C7" s="16" t="s">
        <v>10</v>
      </c>
    </row>
    <row r="8" spans="1:3">
      <c r="A8" s="20">
        <f>1/SQRT(Data!A5+$B$3*Data!$B$2)</f>
        <v>3.1622776601683791</v>
      </c>
      <c r="B8" s="20">
        <f>Data!B5</f>
        <v>0</v>
      </c>
      <c r="C8" s="20">
        <f>$B$1*(A8)+$B$2</f>
        <v>8.9442719099991592</v>
      </c>
    </row>
    <row r="9" spans="1:3">
      <c r="A9" s="20">
        <f>1/SQRT(Data!A6+$B$3*Data!$B$2)</f>
        <v>2.5819888974716112</v>
      </c>
      <c r="B9" s="20">
        <f>Data!B6</f>
        <v>0</v>
      </c>
      <c r="C9" s="20">
        <f t="shared" ref="C9:C15" si="0">$B$1*(A9)+$B$2</f>
        <v>7.3029674334022152</v>
      </c>
    </row>
    <row r="10" spans="1:3">
      <c r="A10" s="20">
        <f>1/SQRT(Data!A7+$B$3*Data!$B$2)</f>
        <v>2.2360679774997898</v>
      </c>
      <c r="B10" s="20">
        <f>Data!B7</f>
        <v>0</v>
      </c>
      <c r="C10" s="20">
        <f t="shared" si="0"/>
        <v>6.324555320336759</v>
      </c>
    </row>
    <row r="11" spans="1:3">
      <c r="A11" s="20">
        <f>1/SQRT(Data!A8+$B$3*Data!$B$2)</f>
        <v>2</v>
      </c>
      <c r="B11" s="20">
        <f>Data!B8</f>
        <v>0</v>
      </c>
      <c r="C11" s="20">
        <f t="shared" si="0"/>
        <v>5.6568542494923806</v>
      </c>
    </row>
    <row r="12" spans="1:3">
      <c r="A12" s="20">
        <f>1/SQRT(Data!A9+$B$3*Data!$B$2)</f>
        <v>1.8257418583505538</v>
      </c>
      <c r="B12" s="20">
        <f>Data!B9</f>
        <v>0</v>
      </c>
      <c r="C12" s="20">
        <f t="shared" si="0"/>
        <v>5.1639777949432233</v>
      </c>
    </row>
    <row r="13" spans="1:3">
      <c r="A13" s="20">
        <f>1/SQRT(Data!A10+$B$3*Data!$B$2)</f>
        <v>1.6903085094570331</v>
      </c>
      <c r="B13" s="20">
        <f>Data!B10</f>
        <v>0</v>
      </c>
      <c r="C13" s="20">
        <f t="shared" si="0"/>
        <v>4.7809144373375752</v>
      </c>
    </row>
    <row r="14" spans="1:3">
      <c r="A14" s="20">
        <f>1/SQRT(Data!A11+$B$3*Data!$B$2)</f>
        <v>1.5811388300841895</v>
      </c>
      <c r="B14" s="20">
        <f>Data!B11</f>
        <v>0</v>
      </c>
      <c r="C14" s="20">
        <f t="shared" si="0"/>
        <v>4.4721359549995796</v>
      </c>
    </row>
    <row r="15" spans="1:3">
      <c r="A15" s="20">
        <v>0</v>
      </c>
      <c r="B15" s="20">
        <v>0</v>
      </c>
      <c r="C15" s="20">
        <f t="shared" si="0"/>
        <v>0</v>
      </c>
    </row>
  </sheetData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</vt:lpstr>
      <vt:lpstr>Linear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A. Cline, Ph.D.</cp:lastModifiedBy>
  <dcterms:created xsi:type="dcterms:W3CDTF">2014-09-10T20:25:14Z</dcterms:created>
  <dcterms:modified xsi:type="dcterms:W3CDTF">2021-10-14T19:53:32Z</dcterms:modified>
</cp:coreProperties>
</file>