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Desktop/"/>
    </mc:Choice>
  </mc:AlternateContent>
  <xr:revisionPtr revIDLastSave="0" documentId="13_ncr:1_{4132CEC5-505A-3A46-8B6E-98C5402CAB81}" xr6:coauthVersionLast="47" xr6:coauthVersionMax="47" xr10:uidLastSave="{00000000-0000-0000-0000-000000000000}"/>
  <bookViews>
    <workbookView xWindow="80" yWindow="500" windowWidth="20880" windowHeight="17200" tabRatio="622" xr2:uid="{00000000-000D-0000-FFFF-FFFF00000000}"/>
  </bookViews>
  <sheets>
    <sheet name="Data Set" sheetId="1" r:id="rId1"/>
    <sheet name="Linear Mod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A16" i="1"/>
  <c r="E12" i="1"/>
  <c r="E11" i="1"/>
  <c r="E10" i="1"/>
  <c r="E9" i="1"/>
  <c r="F8" i="1"/>
  <c r="E8" i="1"/>
  <c r="F7" i="1"/>
  <c r="E7" i="1"/>
  <c r="E6" i="1"/>
  <c r="E5" i="1"/>
  <c r="E4" i="1"/>
  <c r="C12" i="1"/>
  <c r="D12" i="1"/>
  <c r="D11" i="1"/>
  <c r="D10" i="1"/>
  <c r="D9" i="1"/>
  <c r="F9" i="1" s="1"/>
  <c r="D8" i="1"/>
  <c r="D7" i="1"/>
  <c r="D6" i="1"/>
  <c r="D5" i="1"/>
  <c r="D4" i="1"/>
  <c r="F4" i="1" s="1"/>
  <c r="C5" i="1"/>
  <c r="C6" i="1"/>
  <c r="C7" i="1"/>
  <c r="C8" i="1"/>
  <c r="C9" i="1"/>
  <c r="C10" i="1"/>
  <c r="C11" i="1"/>
  <c r="C4" i="1"/>
  <c r="F12" i="1" l="1"/>
  <c r="F10" i="1"/>
  <c r="F5" i="1"/>
  <c r="F11" i="1"/>
  <c r="F6" i="1"/>
  <c r="B8" i="2"/>
  <c r="A8" i="2"/>
  <c r="C8" i="2" s="1"/>
  <c r="B9" i="2"/>
  <c r="B10" i="2"/>
  <c r="B11" i="2"/>
  <c r="A11" i="2"/>
  <c r="C11" i="2" s="1"/>
  <c r="B12" i="2"/>
  <c r="B13" i="2"/>
  <c r="A13" i="2"/>
  <c r="C13" i="2" s="1"/>
  <c r="B14" i="2"/>
  <c r="B15" i="2"/>
  <c r="A15" i="2"/>
  <c r="C15" i="2" s="1"/>
  <c r="B16" i="2"/>
  <c r="A16" i="2"/>
  <c r="C16" i="2" s="1"/>
  <c r="A14" i="2" l="1"/>
  <c r="C14" i="2" s="1"/>
  <c r="A9" i="2"/>
  <c r="C9" i="2" s="1"/>
  <c r="A10" i="2"/>
  <c r="C10" i="2" s="1"/>
  <c r="A12" i="2"/>
  <c r="C12" i="2" s="1"/>
  <c r="G15" i="1" l="1"/>
  <c r="G16" i="1" s="1"/>
  <c r="G14" i="1"/>
</calcChain>
</file>

<file path=xl/sharedStrings.xml><?xml version="1.0" encoding="utf-8"?>
<sst xmlns="http://schemas.openxmlformats.org/spreadsheetml/2006/main" count="22" uniqueCount="22">
  <si>
    <t>Snell's Law - Plexiglass semicircle</t>
  </si>
  <si>
    <r>
      <t>sin(</t>
    </r>
    <r>
      <rPr>
        <sz val="12"/>
        <rFont val="Symbol"/>
        <charset val="2"/>
      </rPr>
      <t>q</t>
    </r>
    <r>
      <rPr>
        <vertAlign val="subscript"/>
        <sz val="10"/>
        <rFont val="MS Sans Serif"/>
      </rPr>
      <t>1</t>
    </r>
    <r>
      <rPr>
        <sz val="10"/>
        <rFont val="MS Sans Serif"/>
      </rPr>
      <t>)</t>
    </r>
  </si>
  <si>
    <r>
      <t>sin(</t>
    </r>
    <r>
      <rPr>
        <sz val="12"/>
        <rFont val="Symbol"/>
        <charset val="2"/>
      </rPr>
      <t>q</t>
    </r>
    <r>
      <rPr>
        <vertAlign val="subscript"/>
        <sz val="10"/>
        <rFont val="MS Sans Serif"/>
      </rPr>
      <t>2</t>
    </r>
    <r>
      <rPr>
        <sz val="10"/>
        <rFont val="MS Sans Serif"/>
      </rPr>
      <t>)</t>
    </r>
  </si>
  <si>
    <t>Average =</t>
  </si>
  <si>
    <t>Std. Dev. =</t>
  </si>
  <si>
    <r>
      <t>n</t>
    </r>
    <r>
      <rPr>
        <b/>
        <i/>
        <vertAlign val="subscript"/>
        <sz val="10"/>
        <rFont val="Verdana"/>
        <family val="2"/>
      </rPr>
      <t xml:space="preserve">2 </t>
    </r>
    <r>
      <rPr>
        <b/>
        <i/>
        <sz val="10"/>
        <rFont val="Verdana"/>
        <family val="2"/>
      </rPr>
      <t>= sin</t>
    </r>
    <r>
      <rPr>
        <b/>
        <i/>
        <sz val="12"/>
        <rFont val="Symbol"/>
        <charset val="2"/>
      </rPr>
      <t>(q</t>
    </r>
    <r>
      <rPr>
        <b/>
        <vertAlign val="subscript"/>
        <sz val="10"/>
        <rFont val="Verdana"/>
        <family val="2"/>
      </rPr>
      <t>1</t>
    </r>
    <r>
      <rPr>
        <b/>
        <sz val="10"/>
        <rFont val="Verdana"/>
        <family val="2"/>
      </rPr>
      <t>)/sin(</t>
    </r>
    <r>
      <rPr>
        <b/>
        <i/>
        <sz val="12"/>
        <rFont val="Symbol"/>
        <charset val="2"/>
      </rPr>
      <t>q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)</t>
    </r>
  </si>
  <si>
    <t>SDM =</t>
  </si>
  <si>
    <r>
      <t>sin(</t>
    </r>
    <r>
      <rPr>
        <sz val="12"/>
        <rFont val="Symbol"/>
        <charset val="2"/>
      </rPr>
      <t>q</t>
    </r>
    <r>
      <rPr>
        <vertAlign val="subscript"/>
        <sz val="10"/>
        <rFont val="MS Sans Serif"/>
      </rPr>
      <t>1</t>
    </r>
    <r>
      <rPr>
        <sz val="10"/>
        <rFont val="MS Sans Serif"/>
      </rPr>
      <t>)-exp</t>
    </r>
    <phoneticPr fontId="4"/>
  </si>
  <si>
    <r>
      <t>sin(</t>
    </r>
    <r>
      <rPr>
        <sz val="12"/>
        <rFont val="Symbol"/>
        <charset val="2"/>
      </rPr>
      <t>q</t>
    </r>
    <r>
      <rPr>
        <vertAlign val="subscript"/>
        <sz val="10"/>
        <rFont val="MS Sans Serif"/>
      </rPr>
      <t>1</t>
    </r>
    <r>
      <rPr>
        <sz val="10"/>
        <rFont val="MS Sans Serif"/>
      </rPr>
      <t>)-thry</t>
    </r>
    <phoneticPr fontId="4"/>
  </si>
  <si>
    <r>
      <t>dq</t>
    </r>
    <r>
      <rPr>
        <b/>
        <vertAlign val="subscript"/>
        <sz val="10"/>
        <rFont val="Verdana"/>
        <family val="2"/>
      </rPr>
      <t>1</t>
    </r>
  </si>
  <si>
    <r>
      <t>dq</t>
    </r>
    <r>
      <rPr>
        <b/>
        <vertAlign val="subscript"/>
        <sz val="10"/>
        <rFont val="Verdana"/>
        <family val="2"/>
      </rPr>
      <t>2</t>
    </r>
  </si>
  <si>
    <r>
      <t>d</t>
    </r>
    <r>
      <rPr>
        <b/>
        <i/>
        <sz val="10"/>
        <rFont val="Verdana"/>
        <family val="2"/>
      </rPr>
      <t>n</t>
    </r>
    <r>
      <rPr>
        <b/>
        <i/>
        <vertAlign val="subscript"/>
        <sz val="10"/>
        <rFont val="Verdana"/>
        <family val="2"/>
      </rPr>
      <t>2</t>
    </r>
    <r>
      <rPr>
        <b/>
        <i/>
        <sz val="10"/>
        <rFont val="Verdana"/>
        <family val="2"/>
      </rPr>
      <t/>
    </r>
  </si>
  <si>
    <r>
      <rPr>
        <i/>
        <sz val="10"/>
        <rFont val="MS Sans Serif"/>
      </rPr>
      <t>m</t>
    </r>
    <r>
      <rPr>
        <sz val="10"/>
        <rFont val="MS Sans Serif"/>
      </rPr>
      <t xml:space="preserve"> =</t>
    </r>
  </si>
  <si>
    <r>
      <rPr>
        <i/>
        <sz val="10"/>
        <rFont val="MS Sans Serif"/>
      </rPr>
      <t>b</t>
    </r>
    <r>
      <rPr>
        <sz val="10"/>
        <rFont val="MS Sans Serif"/>
      </rPr>
      <t xml:space="preserve"> =</t>
    </r>
  </si>
  <si>
    <r>
      <t>q</t>
    </r>
    <r>
      <rPr>
        <b/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(deg)</t>
    </r>
  </si>
  <si>
    <r>
      <t>q</t>
    </r>
    <r>
      <rPr>
        <b/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(rad)</t>
    </r>
  </si>
  <si>
    <r>
      <t>q</t>
    </r>
    <r>
      <rPr>
        <b/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(deg)</t>
    </r>
  </si>
  <si>
    <r>
      <t>q</t>
    </r>
    <r>
      <rPr>
        <b/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(rad)</t>
    </r>
  </si>
  <si>
    <r>
      <t>sin</t>
    </r>
    <r>
      <rPr>
        <sz val="12"/>
        <rFont val="Symbol"/>
        <charset val="2"/>
      </rPr>
      <t>(</t>
    </r>
    <r>
      <rPr>
        <b/>
        <i/>
        <sz val="12"/>
        <rFont val="Symbol"/>
        <charset val="2"/>
      </rPr>
      <t>q</t>
    </r>
    <r>
      <rPr>
        <b/>
        <vertAlign val="subscript"/>
        <sz val="10"/>
        <rFont val="Verdana"/>
        <family val="2"/>
      </rPr>
      <t>1</t>
    </r>
    <r>
      <rPr>
        <sz val="10"/>
        <rFont val="Verdana"/>
        <family val="2"/>
      </rPr>
      <t>)</t>
    </r>
  </si>
  <si>
    <r>
      <t>sin</t>
    </r>
    <r>
      <rPr>
        <sz val="12"/>
        <rFont val="Symbol"/>
        <charset val="2"/>
      </rPr>
      <t>(</t>
    </r>
    <r>
      <rPr>
        <b/>
        <i/>
        <sz val="12"/>
        <rFont val="Symbol"/>
        <charset val="2"/>
      </rPr>
      <t>q</t>
    </r>
    <r>
      <rPr>
        <b/>
        <vertAlign val="subscript"/>
        <sz val="10"/>
        <rFont val="Verdana"/>
        <family val="2"/>
      </rPr>
      <t>2</t>
    </r>
    <r>
      <rPr>
        <sz val="10"/>
        <rFont val="Verdana"/>
        <family val="2"/>
      </rPr>
      <t>)</t>
    </r>
  </si>
  <si>
    <r>
      <rPr>
        <sz val="10"/>
        <rFont val="Symbol"/>
        <charset val="2"/>
      </rPr>
      <t>(</t>
    </r>
    <r>
      <rPr>
        <b/>
        <i/>
        <sz val="10"/>
        <rFont val="Symbol"/>
        <charset val="2"/>
      </rPr>
      <t>d</t>
    </r>
    <r>
      <rPr>
        <b/>
        <i/>
        <sz val="10"/>
        <rFont val="Verdana"/>
        <family val="2"/>
      </rPr>
      <t>n</t>
    </r>
    <r>
      <rPr>
        <b/>
        <i/>
        <vertAlign val="subscript"/>
        <sz val="10"/>
        <rFont val="Verdana"/>
        <family val="2"/>
      </rPr>
      <t>2</t>
    </r>
    <r>
      <rPr>
        <b/>
        <i/>
        <sz val="10"/>
        <rFont val="Verdana"/>
        <family val="2"/>
      </rPr>
      <t>/</t>
    </r>
    <r>
      <rPr>
        <b/>
        <i/>
        <sz val="10"/>
        <rFont val="Symbol"/>
        <charset val="2"/>
      </rPr>
      <t>d</t>
    </r>
    <r>
      <rPr>
        <b/>
        <i/>
        <sz val="12"/>
        <rFont val="Symbol"/>
        <charset val="2"/>
      </rPr>
      <t>q</t>
    </r>
    <r>
      <rPr>
        <b/>
        <vertAlign val="subscript"/>
        <sz val="10"/>
        <rFont val="Verdana"/>
        <family val="2"/>
      </rPr>
      <t>1</t>
    </r>
    <r>
      <rPr>
        <b/>
        <sz val="10"/>
        <rFont val="Verdana"/>
        <family val="2"/>
      </rPr>
      <t>)</t>
    </r>
  </si>
  <si>
    <r>
      <rPr>
        <sz val="10"/>
        <rFont val="Symbol"/>
        <charset val="2"/>
      </rPr>
      <t>(</t>
    </r>
    <r>
      <rPr>
        <b/>
        <i/>
        <sz val="10"/>
        <rFont val="Symbol"/>
        <charset val="2"/>
      </rPr>
      <t>d</t>
    </r>
    <r>
      <rPr>
        <b/>
        <i/>
        <sz val="10"/>
        <rFont val="Verdana"/>
        <family val="2"/>
      </rPr>
      <t>n</t>
    </r>
    <r>
      <rPr>
        <b/>
        <i/>
        <vertAlign val="subscript"/>
        <sz val="10"/>
        <rFont val="Verdana"/>
        <family val="2"/>
      </rPr>
      <t>2</t>
    </r>
    <r>
      <rPr>
        <b/>
        <i/>
        <sz val="10"/>
        <rFont val="Verdana"/>
        <family val="2"/>
      </rPr>
      <t>/</t>
    </r>
    <r>
      <rPr>
        <b/>
        <i/>
        <sz val="10"/>
        <rFont val="Symbol"/>
        <charset val="2"/>
      </rPr>
      <t>d</t>
    </r>
    <r>
      <rPr>
        <b/>
        <i/>
        <sz val="12"/>
        <rFont val="Symbol"/>
        <charset val="2"/>
      </rPr>
      <t>q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</si>
</sst>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>
    <font>
      <sz val="10"/>
      <name val="Verdana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MS Sans Serif"/>
    </font>
    <font>
      <sz val="8"/>
      <name val="Verdana"/>
      <family val="2"/>
    </font>
    <font>
      <i/>
      <sz val="10"/>
      <name val="MS Sans Serif"/>
    </font>
    <font>
      <sz val="12"/>
      <name val="Symbol"/>
      <charset val="2"/>
    </font>
    <font>
      <vertAlign val="subscript"/>
      <sz val="10"/>
      <name val="MS Sans Serif"/>
    </font>
    <font>
      <b/>
      <vertAlign val="subscript"/>
      <sz val="10"/>
      <name val="Verdana"/>
      <family val="2"/>
    </font>
    <font>
      <b/>
      <i/>
      <sz val="12"/>
      <name val="Symbol"/>
      <charset val="2"/>
    </font>
    <font>
      <b/>
      <i/>
      <vertAlign val="subscript"/>
      <sz val="10"/>
      <name val="Verdana"/>
      <family val="2"/>
    </font>
    <font>
      <b/>
      <i/>
      <sz val="10"/>
      <name val="Symbol"/>
      <charset val="2"/>
    </font>
    <font>
      <sz val="10"/>
      <name val="Verdana"/>
      <family val="2"/>
    </font>
    <font>
      <sz val="10"/>
      <name val="Symbol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3" fillId="0" borderId="0" xfId="1" applyAlignment="1">
      <alignment horizontal="right"/>
    </xf>
    <xf numFmtId="0" fontId="3" fillId="0" borderId="0" xfId="1" applyAlignment="1">
      <alignment horizontal="left"/>
    </xf>
    <xf numFmtId="0" fontId="3" fillId="0" borderId="0" xfId="1"/>
    <xf numFmtId="0" fontId="5" fillId="0" borderId="0" xfId="1" applyFont="1"/>
    <xf numFmtId="0" fontId="3" fillId="0" borderId="0" xfId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3" fillId="0" borderId="0" xfId="1" applyNumberFormat="1"/>
    <xf numFmtId="0" fontId="1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</cellXfs>
  <cellStyles count="2">
    <cellStyle name="Normal" xfId="0" builtinId="0"/>
    <cellStyle name="Normal_modwrk.xls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'Linear Model'!$A$5</c:f>
          <c:strCache>
            <c:ptCount val="1"/>
            <c:pt idx="0">
              <c:v>Snell's Law - Plexiglass semicircle</c:v>
            </c:pt>
          </c:strCache>
        </c:strRef>
      </c:tx>
      <c:layout>
        <c:manualLayout>
          <c:xMode val="edge"/>
          <c:yMode val="edge"/>
          <c:x val="0.31707361392208699"/>
          <c:y val="3.108808290155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075211905651"/>
          <c:y val="0.147668393782383"/>
          <c:w val="0.83302178259545201"/>
          <c:h val="0.66580310880828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Model'!$B$7</c:f>
              <c:strCache>
                <c:ptCount val="1"/>
                <c:pt idx="0">
                  <c:v>sin(q1)-exp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'Linear Model'!$A$8:$A$107</c:f>
              <c:numCache>
                <c:formatCode>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'Linear Model'!$B$8:$B$107</c:f>
              <c:numCache>
                <c:formatCode>0.00</c:formatCode>
                <c:ptCount val="100"/>
                <c:pt idx="0">
                  <c:v>0</c:v>
                </c:pt>
                <c:pt idx="1">
                  <c:v>0.17364817766693033</c:v>
                </c:pt>
                <c:pt idx="2">
                  <c:v>0.34202014332566871</c:v>
                </c:pt>
                <c:pt idx="3">
                  <c:v>0.49999999999999994</c:v>
                </c:pt>
                <c:pt idx="4">
                  <c:v>0.64278760968653925</c:v>
                </c:pt>
                <c:pt idx="5">
                  <c:v>0.76604444311897801</c:v>
                </c:pt>
                <c:pt idx="6">
                  <c:v>0.8660254037844386</c:v>
                </c:pt>
                <c:pt idx="7">
                  <c:v>0.93969262078590832</c:v>
                </c:pt>
                <c:pt idx="8">
                  <c:v>0.98480775301220802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A1-BA48-8844-ECB986A70CBD}"/>
            </c:ext>
          </c:extLst>
        </c:ser>
        <c:ser>
          <c:idx val="1"/>
          <c:order val="1"/>
          <c:tx>
            <c:strRef>
              <c:f>'Linear Model'!$C$7</c:f>
              <c:strCache>
                <c:ptCount val="1"/>
                <c:pt idx="0">
                  <c:v>sin(q1)-thry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'Linear Model'!$A$8:$A$107</c:f>
              <c:numCache>
                <c:formatCode>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'Linear Model'!$C$8:$C$107</c:f>
              <c:numCache>
                <c:formatCode>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A1-BA48-8844-ECB986A70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98504"/>
        <c:axId val="2125291064"/>
      </c:scatterChart>
      <c:valAx>
        <c:axId val="212489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sin(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q</a:t>
                </a:r>
                <a:r>
                  <a:rPr lang="en-US" sz="1000" b="0" i="0" u="none" strike="noStrike" baseline="-2500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2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50093882495457298"/>
              <c:y val="0.873056994818652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125291064"/>
        <c:crosses val="autoZero"/>
        <c:crossBetween val="midCat"/>
      </c:valAx>
      <c:valAx>
        <c:axId val="2125291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sin(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q</a:t>
                </a:r>
                <a:r>
                  <a:rPr lang="en-US" sz="1000" b="0" i="0" u="none" strike="noStrike" baseline="-2500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1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885553470919301E-2"/>
              <c:y val="0.43005181347150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1248985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838649155722302"/>
          <c:y val="0.94041450777202096"/>
          <c:w val="0.21763602251407099"/>
          <c:h val="4.404145077720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63500</xdr:rowOff>
    </xdr:from>
    <xdr:to>
      <xdr:col>18</xdr:col>
      <xdr:colOff>571500</xdr:colOff>
      <xdr:row>44</xdr:row>
      <xdr:rowOff>127000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6"/>
  <sheetViews>
    <sheetView tabSelected="1" workbookViewId="0"/>
  </sheetViews>
  <sheetFormatPr baseColWidth="10" defaultRowHeight="13"/>
  <cols>
    <col min="7" max="7" width="23.83203125" customWidth="1"/>
    <col min="9" max="10" width="13.83203125" customWidth="1"/>
  </cols>
  <sheetData>
    <row r="3" spans="1:10" ht="17" thickBot="1">
      <c r="A3" s="10" t="s">
        <v>14</v>
      </c>
      <c r="B3" s="10" t="s">
        <v>16</v>
      </c>
      <c r="C3" s="10" t="s">
        <v>15</v>
      </c>
      <c r="D3" s="10" t="s">
        <v>17</v>
      </c>
      <c r="E3" s="11" t="s">
        <v>18</v>
      </c>
      <c r="F3" s="11" t="s">
        <v>19</v>
      </c>
      <c r="G3" s="11" t="s">
        <v>5</v>
      </c>
      <c r="H3" s="17" t="s">
        <v>11</v>
      </c>
      <c r="I3" s="17" t="s">
        <v>20</v>
      </c>
      <c r="J3" s="17" t="s">
        <v>21</v>
      </c>
    </row>
    <row r="4" spans="1:10">
      <c r="A4" s="6">
        <v>0</v>
      </c>
      <c r="B4" s="7"/>
      <c r="C4" s="20">
        <f>A4*PI()/180</f>
        <v>0</v>
      </c>
      <c r="D4" s="7">
        <f>B4*PI()/180</f>
        <v>0</v>
      </c>
      <c r="E4" s="8">
        <f>SIN(C4)</f>
        <v>0</v>
      </c>
      <c r="F4" s="8">
        <f>SIN(D4)</f>
        <v>0</v>
      </c>
      <c r="G4" s="8">
        <v>0</v>
      </c>
      <c r="H4" s="8">
        <v>0</v>
      </c>
      <c r="I4" s="8">
        <v>0</v>
      </c>
      <c r="J4" s="8">
        <v>0</v>
      </c>
    </row>
    <row r="5" spans="1:10">
      <c r="A5" s="6">
        <v>10</v>
      </c>
      <c r="B5" s="7"/>
      <c r="C5" s="20">
        <f t="shared" ref="C5:C11" si="0">A5*PI()/180</f>
        <v>0.17453292519943295</v>
      </c>
      <c r="D5" s="7">
        <f t="shared" ref="C5:D12" si="1">B5*PI()/180</f>
        <v>0</v>
      </c>
      <c r="E5" s="8">
        <f t="shared" ref="E5:E12" si="2">SIN(C5)</f>
        <v>0.17364817766693033</v>
      </c>
      <c r="F5" s="8">
        <f t="shared" ref="F5:F12" si="3">SIN(D5)</f>
        <v>0</v>
      </c>
      <c r="G5" s="8"/>
      <c r="H5" s="9"/>
      <c r="I5" s="8"/>
      <c r="J5" s="8"/>
    </row>
    <row r="6" spans="1:10">
      <c r="A6" s="6">
        <v>20</v>
      </c>
      <c r="B6" s="7"/>
      <c r="C6" s="20">
        <f t="shared" si="0"/>
        <v>0.3490658503988659</v>
      </c>
      <c r="D6" s="7">
        <f t="shared" si="1"/>
        <v>0</v>
      </c>
      <c r="E6" s="8">
        <f t="shared" si="2"/>
        <v>0.34202014332566871</v>
      </c>
      <c r="F6" s="8">
        <f t="shared" si="3"/>
        <v>0</v>
      </c>
      <c r="G6" s="8"/>
      <c r="H6" s="9"/>
      <c r="I6" s="8"/>
      <c r="J6" s="8"/>
    </row>
    <row r="7" spans="1:10">
      <c r="A7" s="6">
        <v>30</v>
      </c>
      <c r="B7" s="7"/>
      <c r="C7" s="20">
        <f t="shared" si="0"/>
        <v>0.52359877559829882</v>
      </c>
      <c r="D7" s="7">
        <f t="shared" si="1"/>
        <v>0</v>
      </c>
      <c r="E7" s="8">
        <f t="shared" si="2"/>
        <v>0.49999999999999994</v>
      </c>
      <c r="F7" s="8">
        <f t="shared" si="3"/>
        <v>0</v>
      </c>
      <c r="G7" s="8"/>
      <c r="H7" s="9"/>
      <c r="I7" s="8"/>
      <c r="J7" s="8"/>
    </row>
    <row r="8" spans="1:10">
      <c r="A8" s="6">
        <v>40</v>
      </c>
      <c r="B8" s="7"/>
      <c r="C8" s="20">
        <f t="shared" si="0"/>
        <v>0.69813170079773179</v>
      </c>
      <c r="D8" s="7">
        <f t="shared" si="1"/>
        <v>0</v>
      </c>
      <c r="E8" s="8">
        <f t="shared" si="2"/>
        <v>0.64278760968653925</v>
      </c>
      <c r="F8" s="8">
        <f t="shared" si="3"/>
        <v>0</v>
      </c>
      <c r="G8" s="8"/>
      <c r="H8" s="9"/>
      <c r="I8" s="8"/>
      <c r="J8" s="8"/>
    </row>
    <row r="9" spans="1:10">
      <c r="A9" s="6">
        <v>50</v>
      </c>
      <c r="B9" s="7"/>
      <c r="C9" s="20">
        <f t="shared" si="0"/>
        <v>0.87266462599716477</v>
      </c>
      <c r="D9" s="7">
        <f t="shared" si="1"/>
        <v>0</v>
      </c>
      <c r="E9" s="8">
        <f t="shared" si="2"/>
        <v>0.76604444311897801</v>
      </c>
      <c r="F9" s="8">
        <f t="shared" si="3"/>
        <v>0</v>
      </c>
      <c r="G9" s="8"/>
      <c r="H9" s="9"/>
      <c r="I9" s="8"/>
      <c r="J9" s="8"/>
    </row>
    <row r="10" spans="1:10">
      <c r="A10" s="6">
        <v>60</v>
      </c>
      <c r="B10" s="7"/>
      <c r="C10" s="20">
        <f t="shared" si="0"/>
        <v>1.0471975511965976</v>
      </c>
      <c r="D10" s="7">
        <f t="shared" si="1"/>
        <v>0</v>
      </c>
      <c r="E10" s="8">
        <f t="shared" si="2"/>
        <v>0.8660254037844386</v>
      </c>
      <c r="F10" s="8">
        <f t="shared" si="3"/>
        <v>0</v>
      </c>
      <c r="G10" s="8"/>
      <c r="H10" s="9"/>
      <c r="I10" s="8"/>
      <c r="J10" s="8"/>
    </row>
    <row r="11" spans="1:10">
      <c r="A11" s="6">
        <v>70</v>
      </c>
      <c r="B11" s="7"/>
      <c r="C11" s="20">
        <f t="shared" si="0"/>
        <v>1.2217304763960306</v>
      </c>
      <c r="D11" s="7">
        <f t="shared" si="1"/>
        <v>0</v>
      </c>
      <c r="E11" s="8">
        <f t="shared" si="2"/>
        <v>0.93969262078590832</v>
      </c>
      <c r="F11" s="8">
        <f t="shared" si="3"/>
        <v>0</v>
      </c>
      <c r="G11" s="8"/>
      <c r="H11" s="9"/>
      <c r="I11" s="8"/>
      <c r="J11" s="8"/>
    </row>
    <row r="12" spans="1:10" ht="14" thickBot="1">
      <c r="A12" s="12">
        <v>80</v>
      </c>
      <c r="B12" s="13"/>
      <c r="C12" s="13">
        <f t="shared" si="1"/>
        <v>1.3962634015954636</v>
      </c>
      <c r="D12" s="13">
        <f t="shared" si="1"/>
        <v>0</v>
      </c>
      <c r="E12" s="14">
        <f t="shared" si="2"/>
        <v>0.98480775301220802</v>
      </c>
      <c r="F12" s="14">
        <f t="shared" si="3"/>
        <v>0</v>
      </c>
      <c r="G12" s="14"/>
      <c r="H12" s="18"/>
      <c r="I12" s="14"/>
      <c r="J12" s="14"/>
    </row>
    <row r="13" spans="1:10">
      <c r="A13" s="6"/>
      <c r="B13" s="6"/>
      <c r="C13" s="6"/>
      <c r="D13" s="6"/>
      <c r="E13" s="8"/>
      <c r="F13" s="8"/>
      <c r="G13" s="8"/>
    </row>
    <row r="14" spans="1:10" ht="17" thickBot="1">
      <c r="A14" s="10" t="s">
        <v>9</v>
      </c>
      <c r="B14" s="10" t="s">
        <v>10</v>
      </c>
      <c r="C14" s="19"/>
      <c r="D14" s="19"/>
      <c r="E14" s="8"/>
      <c r="F14" s="15" t="s">
        <v>3</v>
      </c>
      <c r="G14" s="9" t="e">
        <f>AVERAGE(G8:G12)</f>
        <v>#DIV/0!</v>
      </c>
    </row>
    <row r="15" spans="1:10">
      <c r="A15" s="6">
        <v>1</v>
      </c>
      <c r="B15" s="6">
        <v>1</v>
      </c>
      <c r="C15" s="6"/>
      <c r="D15" s="6"/>
      <c r="E15" s="8"/>
      <c r="F15" s="15" t="s">
        <v>4</v>
      </c>
      <c r="G15" s="9" t="e">
        <f>STDEV(G8:G12)</f>
        <v>#DIV/0!</v>
      </c>
    </row>
    <row r="16" spans="1:10">
      <c r="A16" s="9">
        <f>A15*PI()/180</f>
        <v>1.7453292519943295E-2</v>
      </c>
      <c r="B16" s="9">
        <f>B15*PI()/180</f>
        <v>1.7453292519943295E-2</v>
      </c>
      <c r="C16" s="6"/>
      <c r="D16" s="6"/>
      <c r="E16" s="8"/>
      <c r="F16" s="15" t="s">
        <v>6</v>
      </c>
      <c r="G16" s="9" t="e">
        <f>G15/SQRT(14)</f>
        <v>#DIV/0!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B1" sqref="B1"/>
    </sheetView>
  </sheetViews>
  <sheetFormatPr baseColWidth="10" defaultColWidth="8.6640625" defaultRowHeight="13"/>
  <cols>
    <col min="1" max="16384" width="8.6640625" style="3"/>
  </cols>
  <sheetData>
    <row r="1" spans="1:3">
      <c r="A1" s="1" t="s">
        <v>12</v>
      </c>
      <c r="B1" s="2">
        <v>0</v>
      </c>
    </row>
    <row r="2" spans="1:3">
      <c r="A2" s="1" t="s">
        <v>13</v>
      </c>
      <c r="B2" s="2">
        <v>0</v>
      </c>
    </row>
    <row r="3" spans="1:3">
      <c r="A3" s="1"/>
      <c r="B3" s="2"/>
    </row>
    <row r="5" spans="1:3">
      <c r="A5" s="4" t="s">
        <v>0</v>
      </c>
    </row>
    <row r="6" spans="1:3" ht="17">
      <c r="A6" s="5" t="s">
        <v>1</v>
      </c>
    </row>
    <row r="7" spans="1:3" ht="17">
      <c r="A7" s="5" t="s">
        <v>2</v>
      </c>
      <c r="B7" s="5" t="s">
        <v>7</v>
      </c>
      <c r="C7" s="5" t="s">
        <v>8</v>
      </c>
    </row>
    <row r="8" spans="1:3">
      <c r="A8" s="16">
        <f>'Data Set'!F4</f>
        <v>0</v>
      </c>
      <c r="B8" s="16">
        <f>'Data Set'!E4</f>
        <v>0</v>
      </c>
      <c r="C8" s="16">
        <f t="shared" ref="C8:C15" si="0">$B$1*A8+$B$2</f>
        <v>0</v>
      </c>
    </row>
    <row r="9" spans="1:3">
      <c r="A9" s="16">
        <f>'Data Set'!F5</f>
        <v>0</v>
      </c>
      <c r="B9" s="16">
        <f>'Data Set'!E5</f>
        <v>0.17364817766693033</v>
      </c>
      <c r="C9" s="16">
        <f t="shared" si="0"/>
        <v>0</v>
      </c>
    </row>
    <row r="10" spans="1:3">
      <c r="A10" s="16">
        <f>'Data Set'!F6</f>
        <v>0</v>
      </c>
      <c r="B10" s="16">
        <f>'Data Set'!E6</f>
        <v>0.34202014332566871</v>
      </c>
      <c r="C10" s="16">
        <f t="shared" si="0"/>
        <v>0</v>
      </c>
    </row>
    <row r="11" spans="1:3">
      <c r="A11" s="16">
        <f>'Data Set'!F7</f>
        <v>0</v>
      </c>
      <c r="B11" s="16">
        <f>'Data Set'!E7</f>
        <v>0.49999999999999994</v>
      </c>
      <c r="C11" s="16">
        <f t="shared" si="0"/>
        <v>0</v>
      </c>
    </row>
    <row r="12" spans="1:3">
      <c r="A12" s="16">
        <f>'Data Set'!F8</f>
        <v>0</v>
      </c>
      <c r="B12" s="16">
        <f>'Data Set'!E8</f>
        <v>0.64278760968653925</v>
      </c>
      <c r="C12" s="16">
        <f t="shared" si="0"/>
        <v>0</v>
      </c>
    </row>
    <row r="13" spans="1:3">
      <c r="A13" s="16">
        <f>'Data Set'!F9</f>
        <v>0</v>
      </c>
      <c r="B13" s="16">
        <f>'Data Set'!E9</f>
        <v>0.76604444311897801</v>
      </c>
      <c r="C13" s="16">
        <f t="shared" si="0"/>
        <v>0</v>
      </c>
    </row>
    <row r="14" spans="1:3">
      <c r="A14" s="16">
        <f>'Data Set'!F10</f>
        <v>0</v>
      </c>
      <c r="B14" s="16">
        <f>'Data Set'!E10</f>
        <v>0.8660254037844386</v>
      </c>
      <c r="C14" s="16">
        <f t="shared" si="0"/>
        <v>0</v>
      </c>
    </row>
    <row r="15" spans="1:3">
      <c r="A15" s="16">
        <f>'Data Set'!F11</f>
        <v>0</v>
      </c>
      <c r="B15" s="16">
        <f>'Data Set'!E11</f>
        <v>0.93969262078590832</v>
      </c>
      <c r="C15" s="16">
        <f t="shared" si="0"/>
        <v>0</v>
      </c>
    </row>
    <row r="16" spans="1:3">
      <c r="A16" s="16">
        <f>'Data Set'!F12</f>
        <v>0</v>
      </c>
      <c r="B16" s="16">
        <f>'Data Set'!E12</f>
        <v>0.98480775301220802</v>
      </c>
      <c r="C16" s="16">
        <f t="shared" ref="C16" si="1">$B$1*A16+$B$2</f>
        <v>0</v>
      </c>
    </row>
    <row r="17" spans="1:3">
      <c r="A17" s="16"/>
      <c r="B17" s="16"/>
      <c r="C17" s="16"/>
    </row>
    <row r="18" spans="1:3">
      <c r="A18" s="16"/>
      <c r="B18" s="16"/>
      <c r="C18" s="16"/>
    </row>
    <row r="19" spans="1:3">
      <c r="A19" s="16"/>
      <c r="B19" s="16"/>
      <c r="C19" s="16"/>
    </row>
    <row r="20" spans="1:3">
      <c r="A20" s="16"/>
      <c r="B20" s="16"/>
      <c r="C20" s="16"/>
    </row>
    <row r="21" spans="1:3">
      <c r="A21" s="16"/>
      <c r="B21" s="16"/>
      <c r="C21" s="16"/>
    </row>
    <row r="22" spans="1:3">
      <c r="A22" s="16"/>
      <c r="B22" s="16"/>
      <c r="C22" s="16"/>
    </row>
    <row r="23" spans="1:3">
      <c r="A23" s="16"/>
      <c r="B23" s="16"/>
      <c r="C23" s="16"/>
    </row>
    <row r="24" spans="1:3">
      <c r="A24" s="16"/>
      <c r="B24" s="16"/>
      <c r="C24" s="16"/>
    </row>
    <row r="25" spans="1:3">
      <c r="A25" s="16"/>
      <c r="B25" s="16"/>
      <c r="C25" s="16"/>
    </row>
  </sheetData>
  <phoneticPr fontId="4"/>
  <printOptions gridLines="1" gridLinesSet="0"/>
  <pageMargins left="0.75" right="0.75" top="1" bottom="1" header="0.5" footer="0.5"/>
  <pageSetup paperSize="0" orientation="portrait" horizontalDpi="4294967292" verticalDpi="4294967292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Linear Model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Cline</dc:creator>
  <cp:lastModifiedBy>Christopher A. Cline, Ph.D.</cp:lastModifiedBy>
  <dcterms:created xsi:type="dcterms:W3CDTF">2006-09-14T23:41:31Z</dcterms:created>
  <dcterms:modified xsi:type="dcterms:W3CDTF">2021-08-26T15:50:46Z</dcterms:modified>
</cp:coreProperties>
</file>